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35" windowWidth="18915" windowHeight="11280"/>
  </bookViews>
  <sheets>
    <sheet name="dec 2023" sheetId="8" r:id="rId1"/>
    <sheet name="Sheet1" sheetId="2" r:id="rId2"/>
    <sheet name="Sheet2" sheetId="9" r:id="rId3"/>
  </sheets>
  <calcPr calcId="125725"/>
</workbook>
</file>

<file path=xl/calcChain.xml><?xml version="1.0" encoding="utf-8"?>
<calcChain xmlns="http://schemas.openxmlformats.org/spreadsheetml/2006/main">
  <c r="B11" i="8"/>
  <c r="B16" l="1"/>
  <c r="B53" l="1"/>
  <c r="B45"/>
  <c r="B12"/>
  <c r="B7" i="2"/>
  <c r="J13"/>
  <c r="G21"/>
  <c r="G12"/>
  <c r="B6"/>
  <c r="B5"/>
  <c r="C21"/>
  <c r="C4"/>
  <c r="B4" l="1"/>
  <c r="C3"/>
</calcChain>
</file>

<file path=xl/sharedStrings.xml><?xml version="1.0" encoding="utf-8"?>
<sst xmlns="http://schemas.openxmlformats.org/spreadsheetml/2006/main" count="161" uniqueCount="151">
  <si>
    <t>cheltuieli judiciare</t>
  </si>
  <si>
    <t>TITLUL XI "ALTE CHELTUIELI"</t>
  </si>
  <si>
    <t>57.02.02 Ajutoare sociale in numerar</t>
  </si>
  <si>
    <t>57.02 Ajutoare sociale</t>
  </si>
  <si>
    <t>TITLUL IX "ASISTENTA SOCIALA "</t>
  </si>
  <si>
    <t>CAP.68.01.50.50 "ALTE CHELT.IN DOMENIUL ASIG.SI ASIST.SOCIALE"</t>
  </si>
  <si>
    <t>57.02.01 Ajutoare sociale in numerar</t>
  </si>
  <si>
    <t>CAP.68.01.08 "Ajutoare trecere in rezerva"</t>
  </si>
  <si>
    <t>indemnizatii crestere copil</t>
  </si>
  <si>
    <t>CAP.68.01.06 "Asistenta sociala pentru familie si copii"</t>
  </si>
  <si>
    <t>71.01.30 Alte active neregasite,rep.capitale constructii</t>
  </si>
  <si>
    <t>71.01.03 Mobilier, aparatura birotica si alte active</t>
  </si>
  <si>
    <t>71.01.02 Masini,echip.si mijl.transport,animale</t>
  </si>
  <si>
    <t>71.01.01 Active fixe</t>
  </si>
  <si>
    <t>TITLUL XIII "ACTIVE NEFINANCIARE"</t>
  </si>
  <si>
    <t>alte cheltuieli</t>
  </si>
  <si>
    <t>20.30.30 Alte cheltuieli cu bunuri si servicii</t>
  </si>
  <si>
    <t>chirii stalpi</t>
  </si>
  <si>
    <t>20.30.04 Chirii</t>
  </si>
  <si>
    <t>20.30.03 Prime de asigurare non-viata</t>
  </si>
  <si>
    <t>20.30.01 Reclama si publicitate</t>
  </si>
  <si>
    <t>20.25 Despag.civile,chelt.judic.si extrajudic.</t>
  </si>
  <si>
    <t>20.15 Munitii,furnituri si armament active fixe</t>
  </si>
  <si>
    <t>20.14 Protectia muncii</t>
  </si>
  <si>
    <t>20.13 Pregatire profesionala</t>
  </si>
  <si>
    <t>prest med legale</t>
  </si>
  <si>
    <t>20.12 Consultanta si expertiza</t>
  </si>
  <si>
    <t>20.09 Materiale de laborator</t>
  </si>
  <si>
    <t>materiale laborator</t>
  </si>
  <si>
    <t>transport misiune</t>
  </si>
  <si>
    <t>20.06.01 Deplasari interne, detasari,transferuri</t>
  </si>
  <si>
    <t>obiecte inventar</t>
  </si>
  <si>
    <t>20.05.30 Alte obiecte de inv. de mica val. sau scurt. dur.</t>
  </si>
  <si>
    <t>echipament</t>
  </si>
  <si>
    <t>20.05.01 Uniforme si echipament</t>
  </si>
  <si>
    <t>medicamente</t>
  </si>
  <si>
    <t>20.04.01 Medicamente</t>
  </si>
  <si>
    <t xml:space="preserve">20.03.02 Hrana pentru animale                       </t>
  </si>
  <si>
    <t>hrana retinuti</t>
  </si>
  <si>
    <t>20.03.01 Hrana pentru oameni</t>
  </si>
  <si>
    <t>materiale reparatii; lucrari de reparatii curente</t>
  </si>
  <si>
    <t>20.02 Reparatii curente la cladiri, constructii etc</t>
  </si>
  <si>
    <t>20.01.30 Alte bunuri si servicii pentru intretinere si functionare</t>
  </si>
  <si>
    <t>materiale cu caracter functionale</t>
  </si>
  <si>
    <t>20.01.09 Materiale si prestari de servicii cu caracter functional</t>
  </si>
  <si>
    <t>posta, telecomunicatii</t>
  </si>
  <si>
    <t>20.01.08 Posta, telecomunicatii, radio, televizor, internet</t>
  </si>
  <si>
    <t>piese de schimb</t>
  </si>
  <si>
    <t>20.01.06 Piese de schimb</t>
  </si>
  <si>
    <t>20.01.05 Costul carburantilor si lubrefiantilor</t>
  </si>
  <si>
    <t>utilitati</t>
  </si>
  <si>
    <t>20.01.04 Apa, canal, salubritate</t>
  </si>
  <si>
    <t>20.01.03 Cheltuieli pt.incalzire,iluminat si forta motrica</t>
  </si>
  <si>
    <t>20.01.02 Materiale pentru curatenie</t>
  </si>
  <si>
    <t>20.01.01 Chelt.cu procurarea furniturilor de birou</t>
  </si>
  <si>
    <t>TITLUL II "BUNURI SI SERVICII"</t>
  </si>
  <si>
    <t>Contributii</t>
  </si>
  <si>
    <t>10.03 Contributii</t>
  </si>
  <si>
    <t>Cheltuieli salariale in natura</t>
  </si>
  <si>
    <t>10.02 Cheltuieli salariale in natura</t>
  </si>
  <si>
    <t>Cheltuieli salariale in bani</t>
  </si>
  <si>
    <t>10.01 Cheltuieli salariale in bani</t>
  </si>
  <si>
    <t>TITLUL I "CHELTUIELI DE PERSONAL"</t>
  </si>
  <si>
    <t>CAP. 61.01 "Ordine publica"</t>
  </si>
  <si>
    <t>1</t>
  </si>
  <si>
    <t>Explicatie</t>
  </si>
  <si>
    <t>Suma platita</t>
  </si>
  <si>
    <t>Denumirea indicatorului</t>
  </si>
  <si>
    <t>SITUATIA</t>
  </si>
  <si>
    <t>INSPECTORATUL JUDETEAN DE POLITIE BOTOSANI</t>
  </si>
  <si>
    <t>MINISTERUL AFACERILOR  INTERNE</t>
  </si>
  <si>
    <t>asigurari</t>
  </si>
  <si>
    <t>FEN</t>
  </si>
  <si>
    <t>58.12.01Finanatare nationala</t>
  </si>
  <si>
    <t>58.12.02 Finanatare externa nerambursabila</t>
  </si>
  <si>
    <t xml:space="preserve"> 61.03.01 /59.17 Despagubiri civile</t>
  </si>
  <si>
    <t>68.50.50/59.17. Despagubiri civile</t>
  </si>
  <si>
    <t>TOTAL</t>
  </si>
  <si>
    <t>titlul I</t>
  </si>
  <si>
    <t>10.01.01</t>
  </si>
  <si>
    <t>10.01.03</t>
  </si>
  <si>
    <t>10.01.05</t>
  </si>
  <si>
    <t>10.01.06</t>
  </si>
  <si>
    <t>10.01.13</t>
  </si>
  <si>
    <t>10.01.30</t>
  </si>
  <si>
    <t>10.02.02</t>
  </si>
  <si>
    <t>10.02.03</t>
  </si>
  <si>
    <t>10.02.05</t>
  </si>
  <si>
    <t>10.02.06</t>
  </si>
  <si>
    <t>10.02.30</t>
  </si>
  <si>
    <t>10.03.03</t>
  </si>
  <si>
    <t>10.03.07</t>
  </si>
  <si>
    <t>TITLUL II</t>
  </si>
  <si>
    <t>20.01.01</t>
  </si>
  <si>
    <t>20.01.02</t>
  </si>
  <si>
    <t>20.01.03</t>
  </si>
  <si>
    <t>20.01.04</t>
  </si>
  <si>
    <t>20.01.05</t>
  </si>
  <si>
    <t>20.01.06</t>
  </si>
  <si>
    <t>20.01.08</t>
  </si>
  <si>
    <t>20.01.09</t>
  </si>
  <si>
    <t>20.01.30</t>
  </si>
  <si>
    <t>20.02.00</t>
  </si>
  <si>
    <t>20.03.01</t>
  </si>
  <si>
    <t>20.03.02</t>
  </si>
  <si>
    <t>20.04.01</t>
  </si>
  <si>
    <t>20.05.01</t>
  </si>
  <si>
    <t>20.05.30</t>
  </si>
  <si>
    <t>20.06.01</t>
  </si>
  <si>
    <t>20.12.00</t>
  </si>
  <si>
    <t>20.13.00</t>
  </si>
  <si>
    <t>20.14.00</t>
  </si>
  <si>
    <t>20.25.00</t>
  </si>
  <si>
    <t>20.30.01</t>
  </si>
  <si>
    <t>20.30.03</t>
  </si>
  <si>
    <t>20.30.04</t>
  </si>
  <si>
    <t>20.30.30</t>
  </si>
  <si>
    <t>TITLUL XIII</t>
  </si>
  <si>
    <t>71.01.01</t>
  </si>
  <si>
    <t>71.01.02</t>
  </si>
  <si>
    <t>TITLUL XI</t>
  </si>
  <si>
    <t>61.03.01.59.17</t>
  </si>
  <si>
    <t>68.50.50.59.17</t>
  </si>
  <si>
    <t>61.85.01.03</t>
  </si>
  <si>
    <t>TITLUL IX</t>
  </si>
  <si>
    <t>68.06.57.02.01</t>
  </si>
  <si>
    <t>68.08.57.02.01</t>
  </si>
  <si>
    <t>68.50.50.57.02.02</t>
  </si>
  <si>
    <t>10.03.01</t>
  </si>
  <si>
    <t>10.03.02</t>
  </si>
  <si>
    <t>10.03.06</t>
  </si>
  <si>
    <t xml:space="preserve"> </t>
  </si>
  <si>
    <t>PLATI iulie</t>
  </si>
  <si>
    <t>58.12.03</t>
  </si>
  <si>
    <t>58.12.02/D</t>
  </si>
  <si>
    <t>20.05.03 Lenjerii si accesorii de pat</t>
  </si>
  <si>
    <t>furnituri birou</t>
  </si>
  <si>
    <t>anunturi recrutare personal</t>
  </si>
  <si>
    <t>alte servicii</t>
  </si>
  <si>
    <t>hrana caini</t>
  </si>
  <si>
    <t>materiale igienico-sanitare</t>
  </si>
  <si>
    <t>transport spital</t>
  </si>
  <si>
    <t>indemnizatii veterani</t>
  </si>
  <si>
    <t xml:space="preserve">20.01.07  Transport </t>
  </si>
  <si>
    <t xml:space="preserve">transport </t>
  </si>
  <si>
    <t>carburanti si lubrefianti</t>
  </si>
  <si>
    <t>cheltuieli judecata</t>
  </si>
  <si>
    <t>antidot</t>
  </si>
  <si>
    <t xml:space="preserve">furnituri </t>
  </si>
  <si>
    <t>reparatii</t>
  </si>
  <si>
    <t>privind platile efectuate in luna decembrie 2023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</si>
</sst>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0">
    <font>
      <sz val="10"/>
      <name val="Arial"/>
      <charset val="238"/>
    </font>
    <font>
      <sz val="14"/>
      <name val="Times New Roman"/>
      <family val="1"/>
    </font>
    <font>
      <sz val="14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Border="1"/>
    <xf numFmtId="0" fontId="1" fillId="0" borderId="1" xfId="0" applyFont="1" applyBorder="1"/>
    <xf numFmtId="1" fontId="2" fillId="0" borderId="1" xfId="0" applyNumberFormat="1" applyFont="1" applyBorder="1"/>
    <xf numFmtId="1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1" fontId="1" fillId="0" borderId="1" xfId="0" applyNumberFormat="1" applyFont="1" applyBorder="1"/>
    <xf numFmtId="1" fontId="4" fillId="0" borderId="1" xfId="0" applyNumberFormat="1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4" fontId="1" fillId="0" borderId="1" xfId="0" quotePrefix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6" fillId="2" borderId="1" xfId="0" applyFont="1" applyFill="1" applyBorder="1"/>
    <xf numFmtId="164" fontId="7" fillId="2" borderId="1" xfId="0" applyNumberFormat="1" applyFont="1" applyFill="1" applyBorder="1"/>
    <xf numFmtId="0" fontId="0" fillId="3" borderId="1" xfId="0" applyFill="1" applyBorder="1"/>
    <xf numFmtId="4" fontId="5" fillId="3" borderId="1" xfId="0" applyNumberFormat="1" applyFont="1" applyFill="1" applyBorder="1"/>
    <xf numFmtId="4" fontId="0" fillId="0" borderId="1" xfId="0" applyNumberFormat="1" applyBorder="1"/>
    <xf numFmtId="164" fontId="0" fillId="3" borderId="1" xfId="0" applyNumberFormat="1" applyFill="1" applyBorder="1"/>
    <xf numFmtId="4" fontId="0" fillId="3" borderId="1" xfId="0" applyNumberFormat="1" applyFill="1" applyBorder="1"/>
    <xf numFmtId="0" fontId="0" fillId="4" borderId="1" xfId="0" applyFill="1" applyBorder="1"/>
    <xf numFmtId="4" fontId="0" fillId="4" borderId="1" xfId="0" applyNumberFormat="1" applyFill="1" applyBorder="1"/>
    <xf numFmtId="0" fontId="0" fillId="5" borderId="1" xfId="0" applyFill="1" applyBorder="1"/>
    <xf numFmtId="0" fontId="8" fillId="6" borderId="1" xfId="0" applyFont="1" applyFill="1" applyBorder="1"/>
    <xf numFmtId="4" fontId="8" fillId="6" borderId="1" xfId="0" applyNumberFormat="1" applyFont="1" applyFill="1" applyBorder="1"/>
    <xf numFmtId="4" fontId="0" fillId="0" borderId="0" xfId="0" applyNumberFormat="1"/>
    <xf numFmtId="4" fontId="9" fillId="0" borderId="1" xfId="0" applyNumberFormat="1" applyFon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F82"/>
  <sheetViews>
    <sheetView tabSelected="1" workbookViewId="0">
      <selection activeCell="A7" sqref="A7:C7"/>
    </sheetView>
  </sheetViews>
  <sheetFormatPr defaultRowHeight="18.75"/>
  <cols>
    <col min="1" max="1" width="76.85546875" style="1" customWidth="1"/>
    <col min="2" max="2" width="19.7109375" style="2" customWidth="1"/>
    <col min="3" max="3" width="48.5703125" style="1" customWidth="1"/>
    <col min="4" max="4" width="9.140625" style="1"/>
    <col min="5" max="5" width="12.7109375" style="1" customWidth="1"/>
    <col min="6" max="16384" width="9.140625" style="1"/>
  </cols>
  <sheetData>
    <row r="1" spans="1:6">
      <c r="A1" s="1" t="s">
        <v>70</v>
      </c>
    </row>
    <row r="2" spans="1:6">
      <c r="A2" s="1" t="s">
        <v>69</v>
      </c>
    </row>
    <row r="5" spans="1:6">
      <c r="A5" s="35" t="s">
        <v>68</v>
      </c>
      <c r="B5" s="35"/>
      <c r="C5" s="35"/>
      <c r="D5" s="16"/>
      <c r="E5" s="16"/>
      <c r="F5" s="16"/>
    </row>
    <row r="6" spans="1:6">
      <c r="A6" s="35" t="s">
        <v>150</v>
      </c>
      <c r="B6" s="35"/>
      <c r="C6" s="35"/>
      <c r="D6" s="16"/>
      <c r="E6" s="16"/>
      <c r="F6" s="16"/>
    </row>
    <row r="7" spans="1:6">
      <c r="A7" s="34"/>
      <c r="B7" s="34"/>
      <c r="C7" s="34"/>
    </row>
    <row r="8" spans="1:6">
      <c r="A8" s="34"/>
      <c r="B8" s="34"/>
      <c r="C8" s="34"/>
      <c r="D8" s="34"/>
      <c r="E8" s="34"/>
      <c r="F8" s="17"/>
    </row>
    <row r="9" spans="1:6">
      <c r="A9" s="14" t="s">
        <v>67</v>
      </c>
      <c r="B9" s="15" t="s">
        <v>66</v>
      </c>
      <c r="C9" s="14" t="s">
        <v>65</v>
      </c>
      <c r="D9" s="34"/>
      <c r="E9" s="34"/>
      <c r="F9" s="17"/>
    </row>
    <row r="10" spans="1:6">
      <c r="A10" s="12">
        <v>0</v>
      </c>
      <c r="B10" s="13" t="s">
        <v>64</v>
      </c>
      <c r="C10" s="12">
        <v>2</v>
      </c>
    </row>
    <row r="11" spans="1:6">
      <c r="A11" s="7" t="s">
        <v>63</v>
      </c>
      <c r="B11" s="8">
        <f>B12+B16+B48+B51+B52+B61+B65+B69+B70+B45</f>
        <v>8470387.0999999996</v>
      </c>
      <c r="C11" s="4"/>
    </row>
    <row r="12" spans="1:6">
      <c r="A12" s="10" t="s">
        <v>62</v>
      </c>
      <c r="B12" s="8">
        <f>B13+B14+B15</f>
        <v>7798776.8000000007</v>
      </c>
      <c r="C12" s="4"/>
    </row>
    <row r="13" spans="1:6">
      <c r="A13" s="9" t="s">
        <v>61</v>
      </c>
      <c r="B13" s="33">
        <v>6391125.2400000002</v>
      </c>
      <c r="C13" s="4" t="s">
        <v>60</v>
      </c>
    </row>
    <row r="14" spans="1:6">
      <c r="A14" s="9" t="s">
        <v>59</v>
      </c>
      <c r="B14" s="33">
        <v>1266036.56</v>
      </c>
      <c r="C14" s="4" t="s">
        <v>58</v>
      </c>
    </row>
    <row r="15" spans="1:6">
      <c r="A15" s="9" t="s">
        <v>57</v>
      </c>
      <c r="B15" s="33">
        <v>141615</v>
      </c>
      <c r="C15" s="4" t="s">
        <v>56</v>
      </c>
    </row>
    <row r="16" spans="1:6">
      <c r="A16" s="10" t="s">
        <v>55</v>
      </c>
      <c r="B16" s="8">
        <f>SUM(B17:B44)</f>
        <v>504484.79000000004</v>
      </c>
      <c r="C16" s="4"/>
    </row>
    <row r="17" spans="1:3">
      <c r="A17" s="9" t="s">
        <v>54</v>
      </c>
      <c r="B17" s="24">
        <v>23347.919999999998</v>
      </c>
      <c r="C17" s="4" t="s">
        <v>136</v>
      </c>
    </row>
    <row r="18" spans="1:3">
      <c r="A18" s="9" t="s">
        <v>53</v>
      </c>
      <c r="B18" s="24">
        <v>0</v>
      </c>
      <c r="C18" s="4"/>
    </row>
    <row r="19" spans="1:3">
      <c r="A19" s="9" t="s">
        <v>52</v>
      </c>
      <c r="B19" s="24">
        <v>134087.10999999999</v>
      </c>
      <c r="C19" s="4" t="s">
        <v>50</v>
      </c>
    </row>
    <row r="20" spans="1:3">
      <c r="A20" s="9" t="s">
        <v>51</v>
      </c>
      <c r="B20" s="24">
        <v>9138.1</v>
      </c>
      <c r="C20" s="4" t="s">
        <v>50</v>
      </c>
    </row>
    <row r="21" spans="1:3">
      <c r="A21" s="9" t="s">
        <v>49</v>
      </c>
      <c r="B21" s="24">
        <v>1200</v>
      </c>
      <c r="C21" s="4" t="s">
        <v>145</v>
      </c>
    </row>
    <row r="22" spans="1:3">
      <c r="A22" s="9" t="s">
        <v>48</v>
      </c>
      <c r="B22" s="24">
        <v>36275.379999999997</v>
      </c>
      <c r="C22" s="4" t="s">
        <v>47</v>
      </c>
    </row>
    <row r="23" spans="1:3">
      <c r="A23" s="9" t="s">
        <v>143</v>
      </c>
      <c r="B23" s="24">
        <v>0</v>
      </c>
      <c r="C23" s="4" t="s">
        <v>144</v>
      </c>
    </row>
    <row r="24" spans="1:3">
      <c r="A24" s="9" t="s">
        <v>46</v>
      </c>
      <c r="B24" s="24">
        <v>25048.09</v>
      </c>
      <c r="C24" s="4" t="s">
        <v>45</v>
      </c>
    </row>
    <row r="25" spans="1:3">
      <c r="A25" s="9" t="s">
        <v>44</v>
      </c>
      <c r="B25" s="24">
        <v>32777.32</v>
      </c>
      <c r="C25" s="4" t="s">
        <v>43</v>
      </c>
    </row>
    <row r="26" spans="1:3">
      <c r="A26" s="9" t="s">
        <v>42</v>
      </c>
      <c r="B26" s="24">
        <v>51295.13</v>
      </c>
      <c r="C26" s="4" t="s">
        <v>138</v>
      </c>
    </row>
    <row r="27" spans="1:3">
      <c r="A27" s="9" t="s">
        <v>41</v>
      </c>
      <c r="B27" s="24">
        <v>19277.72</v>
      </c>
      <c r="C27" s="4" t="s">
        <v>40</v>
      </c>
    </row>
    <row r="28" spans="1:3">
      <c r="A28" s="9" t="s">
        <v>39</v>
      </c>
      <c r="B28" s="24">
        <v>11519.78</v>
      </c>
      <c r="C28" s="4" t="s">
        <v>38</v>
      </c>
    </row>
    <row r="29" spans="1:3">
      <c r="A29" s="4" t="s">
        <v>37</v>
      </c>
      <c r="B29" s="24">
        <v>5597.19</v>
      </c>
      <c r="C29" s="4" t="s">
        <v>139</v>
      </c>
    </row>
    <row r="30" spans="1:3">
      <c r="A30" s="5" t="s">
        <v>36</v>
      </c>
      <c r="B30" s="24">
        <v>0</v>
      </c>
      <c r="C30" s="4" t="s">
        <v>35</v>
      </c>
    </row>
    <row r="31" spans="1:3">
      <c r="A31" s="5" t="s">
        <v>34</v>
      </c>
      <c r="B31" s="24">
        <v>0</v>
      </c>
      <c r="C31" s="4" t="s">
        <v>33</v>
      </c>
    </row>
    <row r="32" spans="1:3">
      <c r="A32" s="5" t="s">
        <v>135</v>
      </c>
      <c r="B32" s="24">
        <v>0</v>
      </c>
      <c r="C32" s="4" t="s">
        <v>140</v>
      </c>
    </row>
    <row r="33" spans="1:3">
      <c r="A33" s="5" t="s">
        <v>32</v>
      </c>
      <c r="B33" s="24">
        <v>13404.16</v>
      </c>
      <c r="C33" s="4" t="s">
        <v>31</v>
      </c>
    </row>
    <row r="34" spans="1:3">
      <c r="A34" s="9" t="s">
        <v>30</v>
      </c>
      <c r="B34" s="24">
        <v>220.65</v>
      </c>
      <c r="C34" s="4" t="s">
        <v>29</v>
      </c>
    </row>
    <row r="35" spans="1:3">
      <c r="A35" s="5" t="s">
        <v>27</v>
      </c>
      <c r="B35" s="24">
        <v>0</v>
      </c>
      <c r="C35" s="1" t="s">
        <v>28</v>
      </c>
    </row>
    <row r="36" spans="1:3">
      <c r="A36" s="5" t="s">
        <v>26</v>
      </c>
      <c r="B36" s="24">
        <v>0</v>
      </c>
      <c r="C36" s="4" t="s">
        <v>25</v>
      </c>
    </row>
    <row r="37" spans="1:3">
      <c r="A37" s="5" t="s">
        <v>24</v>
      </c>
      <c r="B37" s="24">
        <v>0</v>
      </c>
      <c r="C37" s="4"/>
    </row>
    <row r="38" spans="1:3">
      <c r="A38" s="5" t="s">
        <v>23</v>
      </c>
      <c r="B38" s="24">
        <v>5879.37</v>
      </c>
      <c r="C38" s="4" t="s">
        <v>147</v>
      </c>
    </row>
    <row r="39" spans="1:3">
      <c r="A39" s="5" t="s">
        <v>22</v>
      </c>
      <c r="B39" s="24">
        <v>5842.55</v>
      </c>
      <c r="C39" s="4" t="s">
        <v>148</v>
      </c>
    </row>
    <row r="40" spans="1:3">
      <c r="A40" s="5" t="s">
        <v>21</v>
      </c>
      <c r="B40" s="24">
        <v>100</v>
      </c>
      <c r="C40" s="4" t="s">
        <v>0</v>
      </c>
    </row>
    <row r="41" spans="1:3">
      <c r="A41" s="5" t="s">
        <v>20</v>
      </c>
      <c r="B41" s="24">
        <v>0</v>
      </c>
      <c r="C41" s="4" t="s">
        <v>137</v>
      </c>
    </row>
    <row r="42" spans="1:3">
      <c r="A42" s="5" t="s">
        <v>19</v>
      </c>
      <c r="B42" s="24">
        <v>121183.06</v>
      </c>
      <c r="C42" s="4" t="s">
        <v>71</v>
      </c>
    </row>
    <row r="43" spans="1:3">
      <c r="A43" s="5" t="s">
        <v>18</v>
      </c>
      <c r="B43" s="24">
        <v>5997.12</v>
      </c>
      <c r="C43" s="4" t="s">
        <v>17</v>
      </c>
    </row>
    <row r="44" spans="1:3">
      <c r="A44" s="5" t="s">
        <v>16</v>
      </c>
      <c r="B44" s="24">
        <v>2294.14</v>
      </c>
      <c r="C44" s="4" t="s">
        <v>15</v>
      </c>
    </row>
    <row r="45" spans="1:3">
      <c r="A45" s="6" t="s">
        <v>72</v>
      </c>
      <c r="B45" s="8">
        <f>B46+B47</f>
        <v>1758.5100000000002</v>
      </c>
      <c r="C45" s="4"/>
    </row>
    <row r="46" spans="1:3">
      <c r="A46" s="5" t="s">
        <v>73</v>
      </c>
      <c r="B46" s="11">
        <v>1103.44</v>
      </c>
      <c r="C46" s="4" t="s">
        <v>149</v>
      </c>
    </row>
    <row r="47" spans="1:3">
      <c r="A47" s="5" t="s">
        <v>74</v>
      </c>
      <c r="B47" s="11">
        <v>655.07000000000005</v>
      </c>
      <c r="C47" s="4" t="s">
        <v>149</v>
      </c>
    </row>
    <row r="48" spans="1:3">
      <c r="A48" s="5" t="s">
        <v>133</v>
      </c>
      <c r="B48" s="8">
        <v>0</v>
      </c>
      <c r="C48" s="4"/>
    </row>
    <row r="49" spans="1:3">
      <c r="A49" s="5" t="s">
        <v>134</v>
      </c>
      <c r="B49" s="11"/>
      <c r="C49" s="4"/>
    </row>
    <row r="50" spans="1:3">
      <c r="A50" s="6" t="s">
        <v>1</v>
      </c>
      <c r="B50" s="8"/>
      <c r="C50" s="4"/>
    </row>
    <row r="51" spans="1:3">
      <c r="A51" s="5" t="s">
        <v>75</v>
      </c>
      <c r="B51" s="8">
        <v>1120</v>
      </c>
      <c r="C51" s="4" t="s">
        <v>0</v>
      </c>
    </row>
    <row r="52" spans="1:3">
      <c r="A52" s="5" t="s">
        <v>76</v>
      </c>
      <c r="B52" s="11">
        <v>1500</v>
      </c>
      <c r="C52" s="4" t="s">
        <v>146</v>
      </c>
    </row>
    <row r="53" spans="1:3">
      <c r="A53" s="6" t="s">
        <v>14</v>
      </c>
      <c r="B53" s="8">
        <f>B54+B55+B56+B57</f>
        <v>0</v>
      </c>
      <c r="C53" s="4"/>
    </row>
    <row r="54" spans="1:3">
      <c r="A54" s="5" t="s">
        <v>13</v>
      </c>
      <c r="B54" s="11">
        <v>0</v>
      </c>
      <c r="C54" s="4"/>
    </row>
    <row r="55" spans="1:3">
      <c r="A55" s="5" t="s">
        <v>12</v>
      </c>
      <c r="B55" s="11">
        <v>0</v>
      </c>
      <c r="C55" s="4"/>
    </row>
    <row r="56" spans="1:3">
      <c r="A56" s="5" t="s">
        <v>11</v>
      </c>
      <c r="B56" s="11">
        <v>0</v>
      </c>
      <c r="C56" s="4"/>
    </row>
    <row r="57" spans="1:3">
      <c r="A57" s="5" t="s">
        <v>10</v>
      </c>
      <c r="B57" s="11">
        <v>0</v>
      </c>
      <c r="C57" s="4"/>
    </row>
    <row r="58" spans="1:3">
      <c r="A58" s="6" t="s">
        <v>9</v>
      </c>
      <c r="B58" s="11">
        <v>0</v>
      </c>
      <c r="C58" s="4"/>
    </row>
    <row r="59" spans="1:3">
      <c r="A59" s="5" t="s">
        <v>4</v>
      </c>
      <c r="B59" s="11"/>
      <c r="C59" s="4"/>
    </row>
    <row r="60" spans="1:3">
      <c r="A60" s="5" t="s">
        <v>3</v>
      </c>
      <c r="B60" s="11">
        <v>0</v>
      </c>
      <c r="C60" s="4"/>
    </row>
    <row r="61" spans="1:3">
      <c r="A61" s="5" t="s">
        <v>6</v>
      </c>
      <c r="B61" s="8">
        <v>127979</v>
      </c>
      <c r="C61" s="4" t="s">
        <v>8</v>
      </c>
    </row>
    <row r="62" spans="1:3">
      <c r="A62" s="7" t="s">
        <v>7</v>
      </c>
      <c r="B62" s="11">
        <v>0</v>
      </c>
      <c r="C62" s="4"/>
    </row>
    <row r="63" spans="1:3">
      <c r="A63" s="5" t="s">
        <v>4</v>
      </c>
      <c r="B63" s="11">
        <v>0</v>
      </c>
      <c r="C63" s="4"/>
    </row>
    <row r="64" spans="1:3">
      <c r="A64" s="5" t="s">
        <v>3</v>
      </c>
      <c r="B64" s="11">
        <v>0</v>
      </c>
      <c r="C64" s="4"/>
    </row>
    <row r="65" spans="1:6">
      <c r="A65" s="5" t="s">
        <v>6</v>
      </c>
      <c r="B65" s="11">
        <v>31618</v>
      </c>
      <c r="C65" s="4" t="s">
        <v>0</v>
      </c>
    </row>
    <row r="66" spans="1:6">
      <c r="A66" s="7" t="s">
        <v>5</v>
      </c>
      <c r="B66" s="11">
        <v>0</v>
      </c>
      <c r="C66" s="4"/>
    </row>
    <row r="67" spans="1:6">
      <c r="A67" s="5" t="s">
        <v>4</v>
      </c>
      <c r="B67" s="11">
        <v>0</v>
      </c>
      <c r="C67" s="4"/>
    </row>
    <row r="68" spans="1:6">
      <c r="A68" s="5" t="s">
        <v>3</v>
      </c>
      <c r="B68" s="11">
        <v>0</v>
      </c>
      <c r="C68" s="4"/>
    </row>
    <row r="69" spans="1:6">
      <c r="A69" s="5" t="s">
        <v>6</v>
      </c>
      <c r="B69" s="11">
        <v>3150</v>
      </c>
      <c r="C69" s="4" t="s">
        <v>142</v>
      </c>
    </row>
    <row r="70" spans="1:6">
      <c r="A70" s="5" t="s">
        <v>2</v>
      </c>
      <c r="B70" s="11">
        <v>0</v>
      </c>
      <c r="C70" s="4" t="s">
        <v>141</v>
      </c>
    </row>
    <row r="71" spans="1:6">
      <c r="B71" s="1"/>
      <c r="C71" s="3"/>
    </row>
    <row r="80" spans="1:6">
      <c r="E80" s="2"/>
      <c r="F80"/>
    </row>
    <row r="81" spans="6:6">
      <c r="F81"/>
    </row>
    <row r="82" spans="6:6">
      <c r="F82"/>
    </row>
  </sheetData>
  <mergeCells count="6">
    <mergeCell ref="D9:E9"/>
    <mergeCell ref="A5:C5"/>
    <mergeCell ref="A6:C6"/>
    <mergeCell ref="A7:C7"/>
    <mergeCell ref="A8:C8"/>
    <mergeCell ref="D8:E8"/>
  </mergeCells>
  <pageMargins left="1.1417322834645669" right="0.15748031496062992" top="0.59055118110236227" bottom="0.19685039370078741" header="0.51181102362204722" footer="0.51181102362204722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1"/>
  <sheetViews>
    <sheetView workbookViewId="0">
      <selection activeCell="C5" sqref="C5:C20"/>
    </sheetView>
  </sheetViews>
  <sheetFormatPr defaultRowHeight="12.75"/>
  <cols>
    <col min="1" max="2" width="16.85546875" customWidth="1"/>
    <col min="3" max="3" width="17.28515625" customWidth="1"/>
    <col min="7" max="7" width="15.140625" customWidth="1"/>
    <col min="10" max="10" width="15.5703125" customWidth="1"/>
  </cols>
  <sheetData>
    <row r="1" spans="1:10">
      <c r="A1" t="s">
        <v>131</v>
      </c>
    </row>
    <row r="2" spans="1:10">
      <c r="A2" s="18"/>
      <c r="B2" s="18"/>
      <c r="C2" s="19" t="s">
        <v>132</v>
      </c>
    </row>
    <row r="3" spans="1:10" ht="15">
      <c r="A3" s="20" t="s">
        <v>77</v>
      </c>
      <c r="B3" s="20"/>
      <c r="C3" s="21">
        <f>C4+C21+C51+C55</f>
        <v>6568899.5800000001</v>
      </c>
    </row>
    <row r="4" spans="1:10" ht="15">
      <c r="A4" s="22" t="s">
        <v>78</v>
      </c>
      <c r="B4" s="26">
        <f>B5+B6+B7</f>
        <v>6238500</v>
      </c>
      <c r="C4" s="23">
        <f>SUM(C5:C20)</f>
        <v>6238500</v>
      </c>
    </row>
    <row r="5" spans="1:10">
      <c r="A5" s="18" t="s">
        <v>79</v>
      </c>
      <c r="B5" s="24">
        <f>C5+C6+C7+C9+C8+C10</f>
        <v>5025842</v>
      </c>
      <c r="C5" s="24">
        <v>3771926</v>
      </c>
    </row>
    <row r="6" spans="1:10">
      <c r="A6" s="18" t="s">
        <v>80</v>
      </c>
      <c r="B6" s="24">
        <f>C11+C12+C13+C14+C15</f>
        <v>1101268</v>
      </c>
      <c r="C6" s="24">
        <v>30247</v>
      </c>
      <c r="G6" s="24">
        <v>3428391</v>
      </c>
    </row>
    <row r="7" spans="1:10">
      <c r="A7" s="18" t="s">
        <v>81</v>
      </c>
      <c r="B7" s="24">
        <f>C16+C17+C18+C19+C20</f>
        <v>111390</v>
      </c>
      <c r="C7" s="24">
        <v>188317</v>
      </c>
      <c r="G7" s="24">
        <v>32316</v>
      </c>
    </row>
    <row r="8" spans="1:10">
      <c r="A8" s="18" t="s">
        <v>82</v>
      </c>
      <c r="B8" s="18"/>
      <c r="C8" s="24">
        <v>204098</v>
      </c>
      <c r="G8" s="24">
        <v>196504</v>
      </c>
      <c r="J8" s="24">
        <v>1990</v>
      </c>
    </row>
    <row r="9" spans="1:10">
      <c r="A9" s="18" t="s">
        <v>83</v>
      </c>
      <c r="B9" s="18"/>
      <c r="C9" s="24">
        <v>-900</v>
      </c>
      <c r="G9" s="24">
        <v>204441</v>
      </c>
      <c r="J9" s="24">
        <v>63</v>
      </c>
    </row>
    <row r="10" spans="1:10">
      <c r="A10" s="18" t="s">
        <v>84</v>
      </c>
      <c r="B10" s="18"/>
      <c r="C10" s="24">
        <v>832154</v>
      </c>
      <c r="G10" s="24">
        <v>4303</v>
      </c>
      <c r="J10" s="24">
        <v>2653</v>
      </c>
    </row>
    <row r="11" spans="1:10">
      <c r="A11" s="18" t="s">
        <v>85</v>
      </c>
      <c r="B11" s="18"/>
      <c r="C11" s="24">
        <v>836397</v>
      </c>
      <c r="G11" s="24">
        <v>749116</v>
      </c>
      <c r="J11" s="24">
        <v>107</v>
      </c>
    </row>
    <row r="12" spans="1:10">
      <c r="A12" s="18" t="s">
        <v>86</v>
      </c>
      <c r="B12" s="18"/>
      <c r="C12" s="24">
        <v>192296</v>
      </c>
      <c r="G12" s="32">
        <f>SUM(G6:G11)</f>
        <v>4615071</v>
      </c>
      <c r="J12" s="24">
        <v>102929</v>
      </c>
    </row>
    <row r="13" spans="1:10">
      <c r="A13" s="18" t="s">
        <v>87</v>
      </c>
      <c r="B13" s="18"/>
      <c r="C13" s="24">
        <v>64671.13</v>
      </c>
      <c r="J13" s="32">
        <f>SUM(J8:J12)</f>
        <v>107742</v>
      </c>
    </row>
    <row r="14" spans="1:10">
      <c r="A14" s="18" t="s">
        <v>88</v>
      </c>
      <c r="B14" s="18"/>
      <c r="C14" s="24">
        <v>750</v>
      </c>
    </row>
    <row r="15" spans="1:10">
      <c r="A15" s="18" t="s">
        <v>89</v>
      </c>
      <c r="B15" s="18"/>
      <c r="C15" s="24">
        <v>7153.87</v>
      </c>
    </row>
    <row r="16" spans="1:10">
      <c r="A16" s="18" t="s">
        <v>128</v>
      </c>
      <c r="B16" s="18"/>
      <c r="C16" s="24"/>
      <c r="G16" s="24">
        <v>879125</v>
      </c>
    </row>
    <row r="17" spans="1:7">
      <c r="A17" s="18" t="s">
        <v>129</v>
      </c>
      <c r="B17" s="18"/>
      <c r="C17" s="24"/>
      <c r="F17" s="18"/>
      <c r="G17" s="24">
        <v>195643</v>
      </c>
    </row>
    <row r="18" spans="1:7">
      <c r="A18" s="18" t="s">
        <v>90</v>
      </c>
      <c r="B18" s="18"/>
      <c r="C18" s="24">
        <v>69</v>
      </c>
      <c r="F18" s="18"/>
      <c r="G18" s="24">
        <v>66726</v>
      </c>
    </row>
    <row r="19" spans="1:7">
      <c r="A19" s="18" t="s">
        <v>130</v>
      </c>
      <c r="B19" s="18"/>
      <c r="C19" s="24"/>
      <c r="G19" s="24">
        <v>65210</v>
      </c>
    </row>
    <row r="20" spans="1:7">
      <c r="A20" s="18" t="s">
        <v>91</v>
      </c>
      <c r="B20" s="18"/>
      <c r="C20" s="24">
        <v>111321</v>
      </c>
      <c r="G20" s="24">
        <v>16370</v>
      </c>
    </row>
    <row r="21" spans="1:7">
      <c r="A21" s="22" t="s">
        <v>92</v>
      </c>
      <c r="B21" s="22"/>
      <c r="C21" s="22">
        <f>SUM(C22:C47)</f>
        <v>272242.58</v>
      </c>
      <c r="G21" s="32">
        <f>SUM(G16:G20)</f>
        <v>1223074</v>
      </c>
    </row>
    <row r="22" spans="1:7">
      <c r="A22" s="18" t="s">
        <v>93</v>
      </c>
      <c r="B22" s="18"/>
      <c r="C22" s="24">
        <v>0</v>
      </c>
    </row>
    <row r="23" spans="1:7">
      <c r="A23" s="18" t="s">
        <v>94</v>
      </c>
      <c r="B23" s="18"/>
      <c r="C23" s="24">
        <v>2998.97</v>
      </c>
    </row>
    <row r="24" spans="1:7">
      <c r="A24" s="18" t="s">
        <v>95</v>
      </c>
      <c r="B24" s="18"/>
      <c r="C24" s="24">
        <v>36129.569999999992</v>
      </c>
    </row>
    <row r="25" spans="1:7">
      <c r="A25" s="18" t="s">
        <v>96</v>
      </c>
      <c r="B25" s="18"/>
      <c r="C25" s="24">
        <v>6044.5600000000013</v>
      </c>
    </row>
    <row r="26" spans="1:7">
      <c r="A26" s="18" t="s">
        <v>97</v>
      </c>
      <c r="B26" s="18"/>
      <c r="C26" s="24">
        <v>1500</v>
      </c>
    </row>
    <row r="27" spans="1:7">
      <c r="A27" s="18" t="s">
        <v>98</v>
      </c>
      <c r="B27" s="18"/>
      <c r="C27" s="24">
        <v>20650.650000000001</v>
      </c>
    </row>
    <row r="28" spans="1:7">
      <c r="A28" s="18" t="s">
        <v>99</v>
      </c>
      <c r="B28" s="18"/>
      <c r="C28" s="24">
        <v>15963.48</v>
      </c>
    </row>
    <row r="29" spans="1:7">
      <c r="A29" s="18" t="s">
        <v>100</v>
      </c>
      <c r="B29" s="18"/>
      <c r="C29" s="24">
        <v>24278.84</v>
      </c>
    </row>
    <row r="30" spans="1:7">
      <c r="A30" s="18" t="s">
        <v>101</v>
      </c>
      <c r="B30" s="18"/>
      <c r="C30" s="24">
        <v>1700</v>
      </c>
    </row>
    <row r="31" spans="1:7">
      <c r="A31" s="18" t="s">
        <v>102</v>
      </c>
      <c r="B31" s="18"/>
      <c r="C31" s="24">
        <v>71301.81</v>
      </c>
    </row>
    <row r="32" spans="1:7">
      <c r="A32" s="18" t="s">
        <v>103</v>
      </c>
      <c r="B32" s="18"/>
      <c r="C32" s="24">
        <v>1338.94</v>
      </c>
    </row>
    <row r="33" spans="1:3">
      <c r="A33" s="18" t="s">
        <v>104</v>
      </c>
      <c r="B33" s="18"/>
      <c r="C33" s="24">
        <v>0</v>
      </c>
    </row>
    <row r="34" spans="1:3">
      <c r="A34" s="18" t="s">
        <v>105</v>
      </c>
      <c r="B34" s="18"/>
      <c r="C34" s="24">
        <v>0</v>
      </c>
    </row>
    <row r="35" spans="1:3">
      <c r="A35" s="18" t="s">
        <v>106</v>
      </c>
      <c r="B35" s="18"/>
      <c r="C35" s="24">
        <v>9118</v>
      </c>
    </row>
    <row r="36" spans="1:3">
      <c r="A36" s="18" t="s">
        <v>107</v>
      </c>
      <c r="B36" s="18"/>
      <c r="C36" s="24">
        <v>12199.95</v>
      </c>
    </row>
    <row r="37" spans="1:3">
      <c r="A37" s="18" t="s">
        <v>108</v>
      </c>
      <c r="B37" s="18"/>
      <c r="C37" s="24">
        <v>4996.6499999999996</v>
      </c>
    </row>
    <row r="38" spans="1:3">
      <c r="A38" s="18">
        <v>20.09</v>
      </c>
      <c r="B38" s="18"/>
      <c r="C38" s="24">
        <v>0</v>
      </c>
    </row>
    <row r="39" spans="1:3">
      <c r="A39" s="18" t="s">
        <v>109</v>
      </c>
      <c r="B39" s="18"/>
      <c r="C39" s="24">
        <v>52480</v>
      </c>
    </row>
    <row r="40" spans="1:3">
      <c r="A40" s="18" t="s">
        <v>110</v>
      </c>
      <c r="B40" s="18"/>
      <c r="C40" s="24">
        <v>0</v>
      </c>
    </row>
    <row r="41" spans="1:3">
      <c r="A41" s="18" t="s">
        <v>111</v>
      </c>
      <c r="B41" s="18"/>
      <c r="C41" s="24">
        <v>2452.5</v>
      </c>
    </row>
    <row r="42" spans="1:3">
      <c r="A42" s="18"/>
      <c r="B42" s="18"/>
      <c r="C42" s="24">
        <v>0</v>
      </c>
    </row>
    <row r="43" spans="1:3">
      <c r="A43" s="18" t="s">
        <v>112</v>
      </c>
      <c r="B43" s="18"/>
      <c r="C43" s="24">
        <v>0</v>
      </c>
    </row>
    <row r="44" spans="1:3">
      <c r="A44" s="18" t="s">
        <v>113</v>
      </c>
      <c r="B44" s="18"/>
      <c r="C44" s="24">
        <v>0</v>
      </c>
    </row>
    <row r="45" spans="1:3">
      <c r="A45" s="18" t="s">
        <v>114</v>
      </c>
      <c r="B45" s="18"/>
      <c r="C45" s="24">
        <v>5074</v>
      </c>
    </row>
    <row r="46" spans="1:3">
      <c r="A46" s="18" t="s">
        <v>115</v>
      </c>
      <c r="B46" s="18"/>
      <c r="C46" s="24">
        <v>414.17</v>
      </c>
    </row>
    <row r="47" spans="1:3">
      <c r="A47" s="18" t="s">
        <v>116</v>
      </c>
      <c r="B47" s="18"/>
      <c r="C47" s="24">
        <v>3600.49</v>
      </c>
    </row>
    <row r="48" spans="1:3">
      <c r="A48" s="22" t="s">
        <v>117</v>
      </c>
      <c r="B48" s="22"/>
      <c r="C48" s="26">
        <v>419109.94</v>
      </c>
    </row>
    <row r="49" spans="1:3">
      <c r="A49" s="18" t="s">
        <v>118</v>
      </c>
      <c r="B49" s="18"/>
      <c r="C49" s="24">
        <v>419109.94</v>
      </c>
    </row>
    <row r="50" spans="1:3">
      <c r="A50" s="18" t="s">
        <v>119</v>
      </c>
      <c r="B50" s="18"/>
      <c r="C50" s="24">
        <v>0</v>
      </c>
    </row>
    <row r="51" spans="1:3">
      <c r="A51" s="22" t="s">
        <v>120</v>
      </c>
      <c r="B51" s="22"/>
      <c r="C51" s="26">
        <v>2586</v>
      </c>
    </row>
    <row r="52" spans="1:3">
      <c r="A52" s="18" t="s">
        <v>121</v>
      </c>
      <c r="B52" s="18"/>
      <c r="C52" s="24">
        <v>1136</v>
      </c>
    </row>
    <row r="53" spans="1:3">
      <c r="A53" s="18" t="s">
        <v>122</v>
      </c>
      <c r="B53" s="18"/>
      <c r="C53" s="24">
        <v>1450</v>
      </c>
    </row>
    <row r="54" spans="1:3">
      <c r="A54" s="27" t="s">
        <v>123</v>
      </c>
      <c r="B54" s="27"/>
      <c r="C54" s="28">
        <v>208</v>
      </c>
    </row>
    <row r="55" spans="1:3">
      <c r="A55" s="22" t="s">
        <v>124</v>
      </c>
      <c r="B55" s="22"/>
      <c r="C55" s="25">
        <v>55571</v>
      </c>
    </row>
    <row r="56" spans="1:3">
      <c r="A56" s="18" t="s">
        <v>125</v>
      </c>
      <c r="B56" s="18"/>
      <c r="C56" s="24">
        <v>55571</v>
      </c>
    </row>
    <row r="57" spans="1:3">
      <c r="A57" s="29" t="s">
        <v>126</v>
      </c>
      <c r="B57" s="29"/>
      <c r="C57" s="24">
        <v>0</v>
      </c>
    </row>
    <row r="58" spans="1:3">
      <c r="A58" s="18" t="s">
        <v>127</v>
      </c>
      <c r="B58" s="18"/>
      <c r="C58" s="24">
        <v>0</v>
      </c>
    </row>
    <row r="59" spans="1:3" ht="15">
      <c r="A59" s="30">
        <v>5005</v>
      </c>
      <c r="B59" s="30"/>
      <c r="C59" s="31">
        <v>4329.68</v>
      </c>
    </row>
    <row r="60" spans="1:3">
      <c r="A60" s="18">
        <v>5032</v>
      </c>
      <c r="B60" s="18"/>
      <c r="C60" s="24">
        <v>1.1368683772161603E-13</v>
      </c>
    </row>
    <row r="61" spans="1:3">
      <c r="C61">
        <v>1.1368683772161603E-13</v>
      </c>
    </row>
  </sheetData>
  <pageMargins left="0.7" right="0.7" top="0.75" bottom="0.75" header="0.3" footer="0.3"/>
  <pageSetup paperSize="9" orientation="portrait" horizontalDpi="12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40" sqref="F40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dec 2023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puiu_laura_bt</dc:creator>
  <cp:lastModifiedBy>puiu_laura_bt</cp:lastModifiedBy>
  <cp:lastPrinted>2022-05-02T06:58:28Z</cp:lastPrinted>
  <dcterms:created xsi:type="dcterms:W3CDTF">2019-02-28T10:48:05Z</dcterms:created>
  <dcterms:modified xsi:type="dcterms:W3CDTF">2024-01-31T08:59:45Z</dcterms:modified>
</cp:coreProperties>
</file>